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/>
  <mc:AlternateContent xmlns:mc="http://schemas.openxmlformats.org/markup-compatibility/2006">
    <mc:Choice Requires="x15">
      <x15ac:absPath xmlns:x15ac="http://schemas.microsoft.com/office/spreadsheetml/2010/11/ac" url="D:\USERS\vitkov\VT\VT 2021\064\1 výzva\"/>
    </mc:Choice>
  </mc:AlternateContent>
  <xr:revisionPtr revIDLastSave="0" documentId="13_ncr:1_{7548AC3D-5065-4E61-8065-BAFFD5C56BAD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Výpočetní technika" sheetId="1" r:id="rId1"/>
  </sheets>
  <definedNames>
    <definedName name="_xlnm.Print_Area" localSheetId="0">'Výpočetní technika'!$B$1:$T$17</definedName>
  </definedNames>
  <calcPr calcId="191029"/>
</workbook>
</file>

<file path=xl/calcChain.xml><?xml version="1.0" encoding="utf-8"?>
<calcChain xmlns="http://schemas.openxmlformats.org/spreadsheetml/2006/main">
  <c r="S8" i="1" l="1"/>
  <c r="T8" i="1"/>
  <c r="P8" i="1"/>
  <c r="P7" i="1" l="1"/>
  <c r="Q11" i="1" l="1"/>
  <c r="S7" i="1" l="1"/>
  <c r="R11" i="1" s="1"/>
  <c r="T7" i="1"/>
</calcChain>
</file>

<file path=xl/sharedStrings.xml><?xml version="1.0" encoding="utf-8"?>
<sst xmlns="http://schemas.openxmlformats.org/spreadsheetml/2006/main" count="48" uniqueCount="43">
  <si>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</si>
  <si>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</si>
  <si>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</si>
  <si>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</si>
  <si>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</si>
  <si>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</si>
  <si>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</si>
  <si>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</si>
  <si>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</si>
  <si>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</si>
  <si>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</si>
  <si>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</si>
  <si>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</si>
  <si>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</si>
  <si>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</si>
  <si>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</si>
  <si>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</si>
  <si>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</si>
  <si>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</si>
  <si>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</si>
  <si>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</si>
  <si>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</si>
  <si>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</si>
  <si>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</si>
  <si>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</si>
  <si>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</si>
  <si>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</si>
  <si>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</si>
  <si>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</si>
  <si>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</si>
  <si>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</si>
  <si>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 xml:space="preserve">Příloha č. 2 Kupní smlouvy - technická specifikace
Výpočetní technika (III.) 064 - 2021 </t>
  </si>
  <si>
    <t>Notebook 13,3"</t>
  </si>
  <si>
    <t>Provedení notebooku klasické. 
Barva ideálně vesmírně šedá.
Výkon procesoru v Passmark CPU více než 3 000 bodů, minimálně 8 jader. 
Operační paměť minimálně 16 GB. 
SSD disk o kapacitě minimálně 512 GB. 
Integrovaná wifi karta.
Display 13,3" s rozlišením min. 2560x1600. 
Podsvícená CZ klávesnice. 
Operační systém macOS (Big Sur nebo vyšší) - z důvodu kompatibility se stávajícím zařízením na ZČU (telefon, tablet napříč odděleními).
Výdrž baterie pro wifi a web min. 17h.
Min. 2 USB-C.</t>
  </si>
  <si>
    <t>Bc. Eva Krauzová
Tel.: 775 198 801,
37763 8020</t>
  </si>
  <si>
    <t>Univerzitní 22, 
301 00 Plzeň,
Fakulta strojní - Děkanát,
místnost UK 210</t>
  </si>
  <si>
    <r>
      <t xml:space="preserve">CPU: Výkon procesoru v Passmark CPU min. 15 000 podle Passmark CPU Mark na adrese </t>
    </r>
    <r>
      <rPr>
        <i/>
        <sz val="11"/>
        <color theme="1"/>
        <rFont val="Calibri"/>
        <family val="2"/>
        <charset val="238"/>
        <scheme val="minor"/>
      </rPr>
      <t>http://www.cpubenchmark.net/high_end_cpus.html</t>
    </r>
    <r>
      <rPr>
        <sz val="11"/>
        <color theme="1"/>
        <rFont val="Calibri"/>
        <family val="2"/>
        <charset val="238"/>
        <scheme val="minor"/>
      </rPr>
      <t>, min. 12MB mezipaměti, minimálně 8 jader.
VGA: Integrovaná minimálně 7jádrová grafická karta.
RAM: Minimálně 16 GB operační paměti typu LDDR4X.
Úložiště: SSD disk min. 256 GB.
Displej: 13,3", minimální rozlišení 2560x1600, typ panelu IPS.
Porty: Minimálně 2 Thunderbolt/USB-C porty s podporou rozhraní USB 3.1 Gen 2 a rozhraní Thunderbolt 3 s funkcí power delivery.
Kapacita baterie minimálně 49Wh.
Hmotnost maximálně 1,3kg.
Tloušťka maximálně 16,2 mm.
Webkamera s minimálně HD 720p rozlišením.
Bluetooth verze minimálně 5.0.
Podsvícená CZ klávesnice.
Podpora WiFi a/b/g/n/ac/ax.
Čtečka otisku prstů.
Barva se preferuje šedá.
OS: legální podpora systému MacOS (z důvodu kompatibility se stávajícím zařízením na ZČU).</t>
    </r>
  </si>
  <si>
    <t>ANO</t>
  </si>
  <si>
    <t>IDEG-IND-2021-002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</si>
  <si>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</si>
  <si>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Miroslav Flídr, Ph.D.,
Tel.: 37763 2559</t>
  </si>
  <si>
    <t>Technická 8, 
301 00 Plzeň, 
Fakulta aplikovaných věd -
Katedra kybernetiky, 
místnost UN 508</t>
  </si>
  <si>
    <t>Matoušek, UN507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</si>
</sst>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9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4" fontId="0" fillId="3" borderId="5" xfId="0" applyNumberFormat="1" applyFill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left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0" fillId="0" borderId="0" xfId="2" applyFont="1" applyAlignment="1">
      <alignment horizontal="left" vertical="center" wrapText="1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1" fillId="4" borderId="5" xfId="0" applyFont="1" applyFill="1" applyBorder="1" applyAlignment="1" applyProtection="1">
      <alignment horizontal="left" vertical="center" wrapText="1" indent="1"/>
      <protection locked="0"/>
    </xf>
    <xf numFmtId="0" fontId="11" fillId="4" borderId="14" xfId="0" applyFont="1" applyFill="1" applyBorder="1" applyAlignment="1" applyProtection="1">
      <alignment horizontal="left" vertical="center" wrapText="1" indent="1"/>
      <protection locked="0"/>
    </xf>
    <xf numFmtId="164" fontId="11" fillId="4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206579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210819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210819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210819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210819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206579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20317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20317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206747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211184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206747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206748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206749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211180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211180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206748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211179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20683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16250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20317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20678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206747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211184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206747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206748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206749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211180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211180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206748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211179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20683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16250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20317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20678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206747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211184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206747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206748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206749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211180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211180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211184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206748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211180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211180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206747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211184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206747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206748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206749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211180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211180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206748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211179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20683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16250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20317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20678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206747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206749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211180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211183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211180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211179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20683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20317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20317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20678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210819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206747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210819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206747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206748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210819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211180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210819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211180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210819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210819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210819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206748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210819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211179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210819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20683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16250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20317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20678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20321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206579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170179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206579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16079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16080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137158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137158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91440</xdr:colOff>
      <xdr:row>76</xdr:row>
      <xdr:rowOff>18603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206578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206579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53680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132899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53676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20838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20838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131931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209552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3809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206748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211179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16250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16249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20318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16250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137158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137158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172564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53680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132899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53676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20838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20838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131931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209552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54798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53680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132899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207983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20838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131931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209552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53680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132899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53676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20838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20838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131931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209552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3809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206748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211179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16250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16249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137158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137158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54798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172564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54798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53680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132899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207983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20838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131931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209552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53680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207983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20838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131931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209552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91440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137158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3809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172564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206748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20683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16250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16249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53680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132899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53676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20838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20838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131931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209552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3809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137158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137158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54798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172564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54798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53680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132899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207983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20838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131931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209552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132899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53676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207983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20838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131931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91440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137158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137158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3808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3808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3809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172564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53680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54798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53680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53680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132899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53676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20838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20838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131931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209552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3809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206748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211179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16250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16249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20318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16250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137158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137158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54798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172564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54798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53680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132899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207983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20838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131931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209552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53680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132899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53676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20838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20838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131931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209552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54798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53680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132899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207983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20838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131931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209552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206748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206748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206748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206747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206748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206749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206748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206748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206747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206749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206748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16248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16250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16248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20317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16245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16248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16247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16247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16248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16248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16251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16247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16246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16247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16248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16250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91440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137158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137158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73</xdr:row>
      <xdr:rowOff>98498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206748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206748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132899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53676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20838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20838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131931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209552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206748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16250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16246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16247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58268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137158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130885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54799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131787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172564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Normal="100" workbookViewId="0">
      <selection activeCell="G7" sqref="G7:H8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1.6640625" style="1" customWidth="1"/>
    <col min="4" max="4" width="12.33203125" style="2" customWidth="1"/>
    <col min="5" max="5" width="10.5546875" style="3" customWidth="1"/>
    <col min="6" max="6" width="109.88671875" style="1" customWidth="1"/>
    <col min="7" max="7" width="29.6640625" style="4" bestFit="1" customWidth="1"/>
    <col min="8" max="8" width="29.6640625" style="4" customWidth="1"/>
    <col min="9" max="9" width="21.6640625" style="4" customWidth="1"/>
    <col min="10" max="10" width="16.33203125" style="1" customWidth="1"/>
    <col min="11" max="11" width="36.44140625" style="5" customWidth="1"/>
    <col min="12" max="12" width="23.88671875" style="5" bestFit="1" customWidth="1"/>
    <col min="13" max="13" width="24.33203125" style="5" customWidth="1"/>
    <col min="14" max="14" width="32.6640625" style="4" customWidth="1"/>
    <col min="15" max="15" width="31.88671875" style="4" customWidth="1"/>
    <col min="16" max="16" width="15.10937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12" style="5" hidden="1" customWidth="1"/>
    <col min="22" max="22" width="37.109375" style="6" customWidth="1"/>
    <col min="23" max="16384" width="8.88671875" style="5"/>
  </cols>
  <sheetData>
    <row r="1" spans="1:22" ht="40.950000000000003" customHeight="1" x14ac:dyDescent="0.3">
      <c r="B1" s="77" t="s">
        <v>31</v>
      </c>
      <c r="C1" s="78"/>
      <c r="D1" s="78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72"/>
      <c r="E3" s="72"/>
      <c r="F3" s="7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72"/>
      <c r="E4" s="72"/>
      <c r="F4" s="72"/>
      <c r="G4" s="72"/>
      <c r="H4" s="7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75" t="s">
        <v>2</v>
      </c>
      <c r="H5" s="76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5" t="s">
        <v>23</v>
      </c>
      <c r="H6" s="46" t="s">
        <v>27</v>
      </c>
      <c r="I6" s="40" t="s">
        <v>15</v>
      </c>
      <c r="J6" s="39" t="s">
        <v>16</v>
      </c>
      <c r="K6" s="39" t="s">
        <v>39</v>
      </c>
      <c r="L6" s="41" t="s">
        <v>17</v>
      </c>
      <c r="M6" s="42" t="s">
        <v>18</v>
      </c>
      <c r="N6" s="41" t="s">
        <v>19</v>
      </c>
      <c r="O6" s="41" t="s">
        <v>24</v>
      </c>
      <c r="P6" s="41" t="s">
        <v>20</v>
      </c>
      <c r="Q6" s="39" t="s">
        <v>5</v>
      </c>
      <c r="R6" s="43" t="s">
        <v>6</v>
      </c>
      <c r="S6" s="73" t="s">
        <v>7</v>
      </c>
      <c r="T6" s="44" t="s">
        <v>8</v>
      </c>
      <c r="U6" s="41" t="s">
        <v>21</v>
      </c>
      <c r="V6" s="41" t="s">
        <v>22</v>
      </c>
    </row>
    <row r="7" spans="1:22" ht="214.5" customHeight="1" thickTop="1" thickBot="1" x14ac:dyDescent="0.35">
      <c r="A7" s="20"/>
      <c r="B7" s="59">
        <v>1</v>
      </c>
      <c r="C7" s="58" t="s">
        <v>32</v>
      </c>
      <c r="D7" s="60">
        <v>1</v>
      </c>
      <c r="E7" s="56" t="s">
        <v>30</v>
      </c>
      <c r="F7" s="61" t="s">
        <v>33</v>
      </c>
      <c r="G7" s="87"/>
      <c r="H7" s="87"/>
      <c r="I7" s="58" t="s">
        <v>25</v>
      </c>
      <c r="J7" s="56" t="s">
        <v>26</v>
      </c>
      <c r="K7" s="56"/>
      <c r="L7" s="57"/>
      <c r="M7" s="74" t="s">
        <v>34</v>
      </c>
      <c r="N7" s="62" t="s">
        <v>35</v>
      </c>
      <c r="O7" s="63">
        <v>21</v>
      </c>
      <c r="P7" s="64">
        <f>D7*Q7</f>
        <v>42200</v>
      </c>
      <c r="Q7" s="65">
        <v>42200</v>
      </c>
      <c r="R7" s="89"/>
      <c r="S7" s="66">
        <f>D7*R7</f>
        <v>0</v>
      </c>
      <c r="T7" s="67" t="str">
        <f t="shared" ref="T7" si="0">IF(ISNUMBER(R7), IF(R7&gt;Q7,"NEVYHOVUJE","VYHOVUJE")," ")</f>
        <v xml:space="preserve"> </v>
      </c>
      <c r="U7" s="56"/>
      <c r="V7" s="56" t="s">
        <v>11</v>
      </c>
    </row>
    <row r="8" spans="1:22" ht="315.75" customHeight="1" thickBot="1" x14ac:dyDescent="0.35">
      <c r="A8" s="20"/>
      <c r="B8" s="48">
        <v>2</v>
      </c>
      <c r="C8" s="68" t="s">
        <v>32</v>
      </c>
      <c r="D8" s="49">
        <v>1</v>
      </c>
      <c r="E8" s="50" t="s">
        <v>30</v>
      </c>
      <c r="F8" s="69" t="s">
        <v>36</v>
      </c>
      <c r="G8" s="88"/>
      <c r="H8" s="88"/>
      <c r="I8" s="68" t="s">
        <v>25</v>
      </c>
      <c r="J8" s="50" t="s">
        <v>37</v>
      </c>
      <c r="K8" s="50" t="s">
        <v>38</v>
      </c>
      <c r="L8" s="70"/>
      <c r="M8" s="71" t="s">
        <v>40</v>
      </c>
      <c r="N8" s="71" t="s">
        <v>41</v>
      </c>
      <c r="O8" s="51">
        <v>21</v>
      </c>
      <c r="P8" s="52">
        <f>D8*Q8</f>
        <v>29500</v>
      </c>
      <c r="Q8" s="53">
        <v>29500</v>
      </c>
      <c r="R8" s="90"/>
      <c r="S8" s="54">
        <f>D8*R8</f>
        <v>0</v>
      </c>
      <c r="T8" s="55" t="str">
        <f t="shared" ref="T8" si="1">IF(ISNUMBER(R8), IF(R8&gt;Q8,"NEVYHOVUJE","VYHOVUJE")," ")</f>
        <v xml:space="preserve"> </v>
      </c>
      <c r="U8" s="50" t="s">
        <v>42</v>
      </c>
      <c r="V8" s="50" t="s">
        <v>11</v>
      </c>
    </row>
    <row r="9" spans="1:22" ht="17.399999999999999" customHeight="1" thickTop="1" thickBot="1" x14ac:dyDescent="0.35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82.95" customHeight="1" thickTop="1" thickBot="1" x14ac:dyDescent="0.35">
      <c r="B10" s="83" t="s">
        <v>29</v>
      </c>
      <c r="C10" s="83"/>
      <c r="D10" s="83"/>
      <c r="E10" s="83"/>
      <c r="F10" s="83"/>
      <c r="G10" s="83"/>
      <c r="H10" s="83"/>
      <c r="I10" s="83"/>
      <c r="J10" s="21"/>
      <c r="K10" s="21"/>
      <c r="L10" s="7"/>
      <c r="M10" s="7"/>
      <c r="N10" s="7"/>
      <c r="O10" s="22"/>
      <c r="P10" s="22"/>
      <c r="Q10" s="23" t="s">
        <v>9</v>
      </c>
      <c r="R10" s="84" t="s">
        <v>10</v>
      </c>
      <c r="S10" s="85"/>
      <c r="T10" s="86"/>
      <c r="U10" s="24"/>
      <c r="V10" s="25"/>
    </row>
    <row r="11" spans="1:22" ht="43.2" customHeight="1" thickTop="1" thickBot="1" x14ac:dyDescent="0.35">
      <c r="B11" s="79" t="s">
        <v>28</v>
      </c>
      <c r="C11" s="79"/>
      <c r="D11" s="79"/>
      <c r="E11" s="79"/>
      <c r="F11" s="79"/>
      <c r="G11" s="79"/>
      <c r="I11" s="26"/>
      <c r="L11" s="9"/>
      <c r="M11" s="9"/>
      <c r="N11" s="9"/>
      <c r="O11" s="27"/>
      <c r="P11" s="27"/>
      <c r="Q11" s="28">
        <f>SUM(P7:P8)</f>
        <v>71700</v>
      </c>
      <c r="R11" s="80">
        <f>SUM(S7:S8)</f>
        <v>0</v>
      </c>
      <c r="S11" s="81"/>
      <c r="T11" s="82"/>
    </row>
    <row r="12" spans="1:22" ht="15" thickTop="1" x14ac:dyDescent="0.3">
      <c r="H12" s="72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3">
      <c r="B13" s="47"/>
      <c r="C13" s="47"/>
      <c r="D13" s="47"/>
      <c r="E13" s="47"/>
      <c r="F13" s="47"/>
      <c r="G13" s="72"/>
      <c r="H13" s="72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7"/>
      <c r="C14" s="47"/>
      <c r="D14" s="47"/>
      <c r="E14" s="47"/>
      <c r="F14" s="47"/>
      <c r="G14" s="72"/>
      <c r="H14" s="72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">
      <c r="B15" s="47"/>
      <c r="C15" s="47"/>
      <c r="D15" s="47"/>
      <c r="E15" s="47"/>
      <c r="F15" s="47"/>
      <c r="G15" s="72"/>
      <c r="H15" s="72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95" customHeight="1" x14ac:dyDescent="0.3">
      <c r="C16" s="21"/>
      <c r="D16" s="29"/>
      <c r="E16" s="21"/>
      <c r="F16" s="21"/>
      <c r="G16" s="72"/>
      <c r="H16" s="72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C18" s="21"/>
      <c r="D18" s="29"/>
      <c r="E18" s="21"/>
      <c r="F18" s="21"/>
      <c r="G18" s="72"/>
      <c r="H18" s="72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9"/>
      <c r="E19" s="21"/>
      <c r="F19" s="21"/>
      <c r="G19" s="72"/>
      <c r="H19" s="7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9"/>
      <c r="E20" s="21"/>
      <c r="F20" s="21"/>
      <c r="G20" s="72"/>
      <c r="H20" s="72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9"/>
      <c r="E21" s="21"/>
      <c r="F21" s="21"/>
      <c r="G21" s="72"/>
      <c r="H21" s="7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9"/>
      <c r="E22" s="21"/>
      <c r="F22" s="21"/>
      <c r="G22" s="72"/>
      <c r="H22" s="7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9"/>
      <c r="E23" s="21"/>
      <c r="F23" s="21"/>
      <c r="G23" s="72"/>
      <c r="H23" s="7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9"/>
      <c r="E24" s="21"/>
      <c r="F24" s="21"/>
      <c r="G24" s="72"/>
      <c r="H24" s="7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9"/>
      <c r="E25" s="21"/>
      <c r="F25" s="21"/>
      <c r="G25" s="72"/>
      <c r="H25" s="7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9"/>
      <c r="E26" s="21"/>
      <c r="F26" s="21"/>
      <c r="G26" s="72"/>
      <c r="H26" s="7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9"/>
      <c r="E27" s="21"/>
      <c r="F27" s="21"/>
      <c r="G27" s="72"/>
      <c r="H27" s="7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9"/>
      <c r="E28" s="21"/>
      <c r="F28" s="21"/>
      <c r="G28" s="72"/>
      <c r="H28" s="7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9"/>
      <c r="E29" s="21"/>
      <c r="F29" s="21"/>
      <c r="G29" s="72"/>
      <c r="H29" s="7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9"/>
      <c r="E30" s="21"/>
      <c r="F30" s="21"/>
      <c r="G30" s="72"/>
      <c r="H30" s="7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9"/>
      <c r="E31" s="21"/>
      <c r="F31" s="21"/>
      <c r="G31" s="72"/>
      <c r="H31" s="7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9"/>
      <c r="E32" s="21"/>
      <c r="F32" s="21"/>
      <c r="G32" s="72"/>
      <c r="H32" s="7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72"/>
      <c r="H33" s="7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72"/>
      <c r="H34" s="7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72"/>
      <c r="H35" s="7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72"/>
      <c r="H36" s="7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72"/>
      <c r="H37" s="7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72"/>
      <c r="H38" s="7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72"/>
      <c r="H39" s="7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72"/>
      <c r="H40" s="7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72"/>
      <c r="H41" s="7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72"/>
      <c r="H42" s="7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72"/>
      <c r="H43" s="7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72"/>
      <c r="H44" s="7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72"/>
      <c r="H45" s="7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72"/>
      <c r="H46" s="7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72"/>
      <c r="H47" s="7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72"/>
      <c r="H48" s="7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72"/>
      <c r="H49" s="7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72"/>
      <c r="H50" s="7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72"/>
      <c r="H51" s="7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72"/>
      <c r="H52" s="7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72"/>
      <c r="H53" s="7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72"/>
      <c r="H54" s="7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72"/>
      <c r="H55" s="7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72"/>
      <c r="H56" s="7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72"/>
      <c r="H57" s="7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72"/>
      <c r="H58" s="7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72"/>
      <c r="H59" s="7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72"/>
      <c r="H60" s="7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72"/>
      <c r="H61" s="7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72"/>
      <c r="H62" s="7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72"/>
      <c r="H63" s="7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72"/>
      <c r="H64" s="7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72"/>
      <c r="H65" s="7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72"/>
      <c r="H66" s="7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72"/>
      <c r="H67" s="7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72"/>
      <c r="H68" s="7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72"/>
      <c r="H69" s="7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72"/>
      <c r="H70" s="7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72"/>
      <c r="H71" s="7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72"/>
      <c r="H72" s="7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72"/>
      <c r="H73" s="7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72"/>
      <c r="H74" s="7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72"/>
      <c r="H75" s="7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72"/>
      <c r="H76" s="7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72"/>
      <c r="H77" s="7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72"/>
      <c r="H78" s="7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72"/>
      <c r="H79" s="7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72"/>
      <c r="H80" s="7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72"/>
      <c r="H81" s="7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72"/>
      <c r="H82" s="7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72"/>
      <c r="H83" s="7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72"/>
      <c r="H84" s="7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72"/>
      <c r="H85" s="7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72"/>
      <c r="H86" s="7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72"/>
      <c r="H87" s="7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72"/>
      <c r="H88" s="7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72"/>
      <c r="H89" s="7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72"/>
      <c r="H90" s="7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72"/>
      <c r="H91" s="7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72"/>
      <c r="H92" s="7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72"/>
      <c r="H93" s="7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72"/>
      <c r="H94" s="7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72"/>
      <c r="H95" s="7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72"/>
      <c r="H96" s="72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95" customHeight="1" x14ac:dyDescent="0.3">
      <c r="C97" s="21"/>
      <c r="D97" s="29"/>
      <c r="E97" s="21"/>
      <c r="F97" s="21"/>
      <c r="G97" s="72"/>
      <c r="H97" s="72"/>
      <c r="I97" s="11"/>
      <c r="J97" s="11"/>
      <c r="K97" s="11"/>
      <c r="L97" s="11"/>
      <c r="M97" s="11"/>
      <c r="N97" s="6"/>
      <c r="O97" s="6"/>
      <c r="P97" s="6"/>
    </row>
    <row r="98" spans="3:16" ht="19.95" customHeight="1" x14ac:dyDescent="0.3">
      <c r="C98" s="5"/>
      <c r="E98" s="5"/>
      <c r="F98" s="5"/>
      <c r="J98" s="5"/>
    </row>
    <row r="99" spans="3:16" ht="19.95" customHeight="1" x14ac:dyDescent="0.3">
      <c r="C99" s="5"/>
      <c r="E99" s="5"/>
      <c r="F99" s="5"/>
      <c r="J99" s="5"/>
    </row>
    <row r="100" spans="3:16" ht="19.95" customHeight="1" x14ac:dyDescent="0.3">
      <c r="C100" s="5"/>
      <c r="E100" s="5"/>
      <c r="F100" s="5"/>
      <c r="J100" s="5"/>
    </row>
    <row r="101" spans="3:16" ht="19.95" customHeight="1" x14ac:dyDescent="0.3">
      <c r="C101" s="5"/>
      <c r="E101" s="5"/>
      <c r="F101" s="5"/>
      <c r="J101" s="5"/>
    </row>
    <row r="102" spans="3:16" ht="19.95" customHeight="1" x14ac:dyDescent="0.3">
      <c r="C102" s="5"/>
      <c r="E102" s="5"/>
      <c r="F102" s="5"/>
      <c r="J102" s="5"/>
    </row>
    <row r="103" spans="3:16" ht="19.95" customHeight="1" x14ac:dyDescent="0.3">
      <c r="C103" s="5"/>
      <c r="E103" s="5"/>
      <c r="F103" s="5"/>
      <c r="J103" s="5"/>
    </row>
    <row r="104" spans="3:16" ht="19.95" customHeight="1" x14ac:dyDescent="0.3">
      <c r="C104" s="5"/>
      <c r="E104" s="5"/>
      <c r="F104" s="5"/>
      <c r="J104" s="5"/>
    </row>
    <row r="105" spans="3:16" ht="19.95" customHeight="1" x14ac:dyDescent="0.3">
      <c r="C105" s="5"/>
      <c r="E105" s="5"/>
      <c r="F105" s="5"/>
      <c r="J105" s="5"/>
    </row>
    <row r="106" spans="3:16" x14ac:dyDescent="0.3">
      <c r="C106" s="5"/>
      <c r="E106" s="5"/>
      <c r="F106" s="5"/>
      <c r="J106" s="5"/>
    </row>
    <row r="107" spans="3:16" x14ac:dyDescent="0.3">
      <c r="C107" s="5"/>
      <c r="E107" s="5"/>
      <c r="F107" s="5"/>
      <c r="J107" s="5"/>
    </row>
    <row r="108" spans="3:16" x14ac:dyDescent="0.3">
      <c r="C108" s="5"/>
      <c r="E108" s="5"/>
      <c r="F108" s="5"/>
      <c r="J108" s="5"/>
    </row>
    <row r="109" spans="3:16" x14ac:dyDescent="0.3">
      <c r="C109" s="5"/>
      <c r="E109" s="5"/>
      <c r="F109" s="5"/>
      <c r="J109" s="5"/>
    </row>
    <row r="110" spans="3:16" x14ac:dyDescent="0.3">
      <c r="C110" s="5"/>
      <c r="E110" s="5"/>
      <c r="F110" s="5"/>
      <c r="J110" s="5"/>
    </row>
    <row r="111" spans="3:16" x14ac:dyDescent="0.3">
      <c r="C111" s="5"/>
      <c r="E111" s="5"/>
      <c r="F111" s="5"/>
      <c r="J111" s="5"/>
    </row>
    <row r="112" spans="3:16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</sheetData>
  <sheetProtection algorithmName="SHA-512" hashValue="EAyTUzG2tRZieLimlKQuVUDUCwysnazAv1vjmvGMjoTAx5Su0UaYXZjoZj7FsDh33EHD88krMbBrFPqDWPPmGw==" saltValue="bPfnAGppiEjuQFLmq8Ho5g==" spinCount="100000" sheet="1" objects="1" scenarios="1"/>
  <mergeCells count="6">
    <mergeCell ref="G5:H5"/>
    <mergeCell ref="B1:D1"/>
    <mergeCell ref="B11:G11"/>
    <mergeCell ref="R11:T11"/>
    <mergeCell ref="B10:I10"/>
    <mergeCell ref="R10:T10"/>
  </mergeCells>
  <conditionalFormatting sqref="D7:D8 B7:B8">
    <cfRule type="containsBlanks" dxfId="7" priority="52">
      <formula>LEN(TRIM(B7))=0</formula>
    </cfRule>
  </conditionalFormatting>
  <conditionalFormatting sqref="B7:B8">
    <cfRule type="cellIs" dxfId="6" priority="49" operator="greaterThanOrEqual">
      <formula>1</formula>
    </cfRule>
  </conditionalFormatting>
  <conditionalFormatting sqref="T7:T8">
    <cfRule type="cellIs" dxfId="5" priority="36" operator="equal">
      <formula>"VYHOVUJE"</formula>
    </cfRule>
  </conditionalFormatting>
  <conditionalFormatting sqref="T7:T8">
    <cfRule type="cellIs" dxfId="4" priority="35" operator="equal">
      <formula>"NEVYHOVUJE"</formula>
    </cfRule>
  </conditionalFormatting>
  <conditionalFormatting sqref="G7:H8 R7:R8">
    <cfRule type="containsBlanks" dxfId="3" priority="29">
      <formula>LEN(TRIM(G7))=0</formula>
    </cfRule>
  </conditionalFormatting>
  <conditionalFormatting sqref="G7:H8 R7:R8">
    <cfRule type="notContainsBlanks" dxfId="2" priority="27">
      <formula>LEN(TRIM(G7))&gt;0</formula>
    </cfRule>
  </conditionalFormatting>
  <conditionalFormatting sqref="G7:H8 R7:R8">
    <cfRule type="notContainsBlanks" dxfId="1" priority="26">
      <formula>LEN(TRIM(G7))&gt;0</formula>
    </cfRule>
  </conditionalFormatting>
  <conditionalFormatting sqref="G7:H8">
    <cfRule type="notContainsBlanks" dxfId="0" priority="25">
      <formula>LEN(TRIM(G7))&gt;0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8" xr:uid="{00000000-0002-0000-0000-000001000000}">
      <formula1>"ks,bal,sada,m,"</formula1>
    </dataValidation>
    <dataValidation type="list" allowBlank="1" showInputMessage="1" showErrorMessage="1" sqref="J8" xr:uid="{D9FB7108-4F33-47C6-B500-240D0A1EF65D}">
      <formula1>"ANO,NE"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2021-06-08T07:52:07Z</dcterms:modified>
</cp:coreProperties>
</file>